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3040" windowHeight="9192" firstSheet="1" activeTab="4"/>
  </bookViews>
  <sheets>
    <sheet name="Титул (9 месяцев)" sheetId="21" r:id="rId1"/>
    <sheet name="Приложение 1(общий)" sheetId="5" r:id="rId2"/>
    <sheet name="Приложение 2 (9 месяцев) " sheetId="22" r:id="rId3"/>
    <sheet name="Таблица 3 (9 месяцев)  " sheetId="23" r:id="rId4"/>
    <sheet name=" Таблица 4 (9 месяцев)" sheetId="24" r:id="rId5"/>
  </sheets>
  <definedNames>
    <definedName name="_xlnm.Print_Area" localSheetId="4">' Таблица 4 (9 месяцев)'!$A$1:$N$12</definedName>
    <definedName name="_xlnm.Print_Area" localSheetId="1">'Приложение 1(общий)'!$A$1:$H$21</definedName>
    <definedName name="_xlnm.Print_Area" localSheetId="2">'Приложение 2 (9 месяцев) '!$A$1:$Q$22</definedName>
    <definedName name="_xlnm.Print_Area" localSheetId="3">'Таблица 3 (9 месяцев)  '!$A$1:$O$27</definedName>
    <definedName name="_xlnm.Print_Area" localSheetId="0">'Титул (9 месяцев)'!$A$1:$N$54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22" l="1"/>
  <c r="M10" i="24" l="1"/>
  <c r="N25" i="23"/>
  <c r="H7" i="24" l="1"/>
  <c r="I7" i="24" s="1"/>
  <c r="J7" i="24" s="1"/>
  <c r="K7" i="24" s="1"/>
  <c r="G23" i="23"/>
  <c r="E23" i="23"/>
  <c r="C23" i="23"/>
  <c r="B23" i="23"/>
  <c r="E21" i="23"/>
  <c r="G21" i="23" s="1"/>
  <c r="C21" i="23"/>
  <c r="B21" i="23"/>
  <c r="E19" i="23"/>
  <c r="G19" i="23" s="1"/>
  <c r="C19" i="23"/>
  <c r="B19" i="23"/>
  <c r="J17" i="23"/>
  <c r="C17" i="23"/>
  <c r="B17" i="23"/>
  <c r="E15" i="23"/>
  <c r="G15" i="23" s="1"/>
  <c r="C15" i="23"/>
  <c r="B15" i="23"/>
  <c r="E13" i="23"/>
  <c r="G13" i="23" s="1"/>
  <c r="C13" i="23"/>
  <c r="B13" i="23"/>
  <c r="J12" i="23"/>
  <c r="E12" i="23"/>
  <c r="C12" i="23"/>
  <c r="B12" i="23"/>
  <c r="F11" i="23"/>
  <c r="G11" i="23" s="1"/>
  <c r="H11" i="23" s="1"/>
  <c r="I11" i="23" s="1"/>
  <c r="J11" i="23" s="1"/>
  <c r="L5" i="23"/>
  <c r="L18" i="22"/>
  <c r="C18" i="22"/>
  <c r="B18" i="22"/>
  <c r="L17" i="22"/>
  <c r="C17" i="22"/>
  <c r="B17" i="22"/>
  <c r="L16" i="22"/>
  <c r="C16" i="22"/>
  <c r="B16" i="22"/>
  <c r="Q15" i="22"/>
  <c r="C15" i="22"/>
  <c r="B15" i="22"/>
  <c r="L14" i="22"/>
  <c r="C14" i="22"/>
  <c r="B14" i="22"/>
  <c r="L13" i="22"/>
  <c r="C13" i="22"/>
  <c r="B13" i="22"/>
  <c r="L12" i="22"/>
  <c r="C12" i="22"/>
  <c r="B12" i="22"/>
  <c r="G11" i="22"/>
  <c r="H11" i="22" s="1"/>
  <c r="I11" i="22" s="1"/>
  <c r="J11" i="22" s="1"/>
  <c r="K11" i="22" s="1"/>
  <c r="L11" i="22" s="1"/>
  <c r="M11" i="22" s="1"/>
  <c r="N11" i="22" s="1"/>
  <c r="O11" i="22" s="1"/>
  <c r="P11" i="22" s="1"/>
  <c r="Q11" i="22" s="1"/>
  <c r="M5" i="22"/>
  <c r="E30" i="23" l="1"/>
  <c r="L25" i="22"/>
</calcChain>
</file>

<file path=xl/sharedStrings.xml><?xml version="1.0" encoding="utf-8"?>
<sst xmlns="http://schemas.openxmlformats.org/spreadsheetml/2006/main" count="215" uniqueCount="120">
  <si>
    <t>Номер строки</t>
  </si>
  <si>
    <t>Код по ФККО</t>
  </si>
  <si>
    <t>всего</t>
  </si>
  <si>
    <t>для обезвреживания</t>
  </si>
  <si>
    <t>А</t>
  </si>
  <si>
    <t>г.</t>
  </si>
  <si>
    <t>Приложение № 3</t>
  </si>
  <si>
    <t>УТВЕРЖДАЮ</t>
  </si>
  <si>
    <t>/</t>
  </si>
  <si>
    <t>(подпись)</t>
  </si>
  <si>
    <t>(расшифровка подписи)</t>
  </si>
  <si>
    <t>М.П.</t>
  </si>
  <si>
    <t>Журнал</t>
  </si>
  <si>
    <t>учета в области обращения с отходами</t>
  </si>
  <si>
    <t>(наименование территориально обособленного подразделения (филиала))</t>
  </si>
  <si>
    <t>(наименование юридического лица или Ф.И.О. индивидуального предпринимателя)</t>
  </si>
  <si>
    <t>(место расположения (город, поселок))</t>
  </si>
  <si>
    <t>-</t>
  </si>
  <si>
    <t>Генеральный директор</t>
  </si>
  <si>
    <t>(в соответствии с Приказом Минприроды России от 08.12.2020 N 1028 "Об утверждении Порядка учета в области обращения с отходами")</t>
  </si>
  <si>
    <t>Приложение № 1</t>
  </si>
  <si>
    <t>к Порядку учета в области обращения с отходами, утвержденному</t>
  </si>
  <si>
    <t>приказом Минприроды России от 08.12.2020 N 1028</t>
  </si>
  <si>
    <t>Наименование вида отходов</t>
  </si>
  <si>
    <t>Класс опасности вида отходов</t>
  </si>
  <si>
    <t>Происхождение или условия образования видов отхода</t>
  </si>
  <si>
    <t>№ п/п</t>
  </si>
  <si>
    <t>Агрегатное состояние и физическая форма вида отхода</t>
  </si>
  <si>
    <t>Химический и (или) компонентный состав вида отхода, %</t>
  </si>
  <si>
    <t>Приложение № 2</t>
  </si>
  <si>
    <t>к Порядку учета в области обращения с отходами, утвержденном</t>
  </si>
  <si>
    <t xml:space="preserve">Обобщенные данные учета в области обращения с отходами за </t>
  </si>
  <si>
    <t xml:space="preserve">Таблица 2 - Обобщенные данные учета в области обращения с отходами </t>
  </si>
  <si>
    <t>Класс опасности вида отхода</t>
  </si>
  <si>
    <t>Наличие отходов на начало отчетного периода, тонн</t>
  </si>
  <si>
    <t>Хранение</t>
  </si>
  <si>
    <t>Накопление</t>
  </si>
  <si>
    <t>Образовано отходов в отчетном периоде, тонн</t>
  </si>
  <si>
    <t>Получено отходов от других лиц в отчетном периоде, тонн</t>
  </si>
  <si>
    <t>Обработано отходов в отчетном периоде, тонн</t>
  </si>
  <si>
    <t>Утилизировано отходов в отчетном периоде, тонн</t>
  </si>
  <si>
    <t>Обезврежено отходов в отчетном периоде, тонн</t>
  </si>
  <si>
    <t>Передано отходов за отчетный период, тонн</t>
  </si>
  <si>
    <t>Размещено отходов на эксплуатируемых объектах в отчетном периоде, тонн</t>
  </si>
  <si>
    <t>Всего</t>
  </si>
  <si>
    <t xml:space="preserve">Хранение </t>
  </si>
  <si>
    <t>Захоронение</t>
  </si>
  <si>
    <t>Наличие отходов на конец отчетного периода, тонн</t>
  </si>
  <si>
    <t>Данные учета переданных другим лицам или полученных от других лиц отходов за</t>
  </si>
  <si>
    <t>Количество переданных отходов за отчетный период, тонн</t>
  </si>
  <si>
    <t>для обработки</t>
  </si>
  <si>
    <t>для утилизации</t>
  </si>
  <si>
    <t>для хранения</t>
  </si>
  <si>
    <t>для захоронения</t>
  </si>
  <si>
    <t>Сведения о лицах, которым переданы отходы</t>
  </si>
  <si>
    <t>Дата и номер договора на передачу отходов</t>
  </si>
  <si>
    <t>Срок действия договора</t>
  </si>
  <si>
    <t>Реквизиты лицензии на осуществление деятельности по сбору, транспортированию, обработке, утилизации, обезвреживанию, размещению отходов I-IV классов опасности</t>
  </si>
  <si>
    <t>(квартал, год)</t>
  </si>
  <si>
    <t xml:space="preserve">Таблица 3 - Обобщенные данные учета в области обращения с отходами </t>
  </si>
  <si>
    <t xml:space="preserve">Таблица 4 - Данные учета полученных от других лиц отходов </t>
  </si>
  <si>
    <t>Количество полученных отходов, тонн</t>
  </si>
  <si>
    <t>в том числе</t>
  </si>
  <si>
    <t>для накопления и последующей передачи другим индивидуальным предпринимателям и юридическим лицам</t>
  </si>
  <si>
    <t>Сведения о лицах, от которых получены отходы</t>
  </si>
  <si>
    <t>Мусор от офисных и бытовых помещений организаций несортированный (исключая крупногабаритный)</t>
  </si>
  <si>
    <t>7 33 100 01 72 4</t>
  </si>
  <si>
    <t xml:space="preserve">Смет с территории предприятия малоопасный </t>
  </si>
  <si>
    <t>7 33 390 01 71 4</t>
  </si>
  <si>
    <t xml:space="preserve">Обтирочный материал, загрязненный нефтью или нефтепродуктами (содержащий нефти или нефтепродукты менее 15%) </t>
  </si>
  <si>
    <t>9 19 204 02 60 4</t>
  </si>
  <si>
    <t xml:space="preserve">Отходы пленки полиэтилена и изделий из нее незагрязненные </t>
  </si>
  <si>
    <t>4 34 110 02 29 5</t>
  </si>
  <si>
    <t xml:space="preserve">Отходы упаковочного картона незагрязненные </t>
  </si>
  <si>
    <t>4 05 183 01 60 5</t>
  </si>
  <si>
    <t>Лом и отходы, содержащие незагрязненные черные металлы в виде изделий, кусков, несортированные</t>
  </si>
  <si>
    <t>4 61 010 01 20 5</t>
  </si>
  <si>
    <t>Мусор и смет производственных помещений малоопасный</t>
  </si>
  <si>
    <t>7 33 210 01 72 4</t>
  </si>
  <si>
    <t>чистка и уборка нежилых помещений</t>
  </si>
  <si>
    <t>смесь твердых материалов (включая волокна) и изделий</t>
  </si>
  <si>
    <t>Бумага (целлюлоза) - 43,0%; Полипропилен - 16,5%; Полиэтилен - 8,6%; Керамика - 5,6%; Кремния диоксид (песок) - 5,2%; Стекло - 4,3%; Отходы природного органического происхождения (пищевые отходы) - 3,9%; Текстиль х/б (целлюлоза) - 3,8%; Каучук синтетический (резина) - 3,8%; Древесина (целлюлоза) - 3,5%; Лом черных металлов (железо) - 1,8%</t>
  </si>
  <si>
    <t>чистка и уборка производственных помещений</t>
  </si>
  <si>
    <t>cмесь твердых материалов (включая волокна) и изделия</t>
  </si>
  <si>
    <t xml:space="preserve">подметание территории предприятия </t>
  </si>
  <si>
    <t>смесь твердых материалов (включая волокна)</t>
  </si>
  <si>
    <t>обслуживание машин и оборудования</t>
  </si>
  <si>
    <t>изделия из волокон</t>
  </si>
  <si>
    <t>Текстиль - 82,34%; Нефтепродукты - 10,62%; Песок (диоксид кремния) - 5,65%; Влажность(вода) - 1,39%</t>
  </si>
  <si>
    <t>Кремний диоксид - 61,2%; Полиэтилен - 17,4%; Растительные остатки - 10,1%;  Бумага - 5,9%; Стекло - 2,1%; Влажность (вода) - 1,5%; Алюминий оксид (по алюминию) - 0,8%; Железа оксид (по железу) - 0,7%; Магния оксид (по магнию) - 0,3%</t>
  </si>
  <si>
    <t>Песок (диоксид кремния) - 47,2%; Бумага - 16,195%, Древесина - 12,35%; Полимерные материалы (полиэтилен) - 5,8%; Нефтепродукты - 4,745%; Резина - 4,3%; Текстиль х/б - 3,8%; Стекло - 3,11%; Лом черных металлов(железо) - 1,2%; Оксид магния (по магнию) - 0,7%; Оксид кальция (по кальцию) - 0,6%</t>
  </si>
  <si>
    <t>Картон (целлюлоза) - 99,4%; Песок (кремния диоксид) - 0,6%</t>
  </si>
  <si>
    <t>Полиэтилен - 98,7%; Песок (кремния диоксид) - 1,3%</t>
  </si>
  <si>
    <t>Лом черных металлов (железо) - 97,19%; Оксид железа (по железу) - 2,3%; Кремния диоксид (песок) - 0,49%</t>
  </si>
  <si>
    <t xml:space="preserve"> использование по назначению с утратой потребительских свойств</t>
  </si>
  <si>
    <t xml:space="preserve"> транспортирование, хранение, использование по назначению с утратой потребительских свойств</t>
  </si>
  <si>
    <t>прочие формы твердых веществ</t>
  </si>
  <si>
    <t>обращение с черными металлами и продукцией из них, приводящее к утрате ими потребительских свойств</t>
  </si>
  <si>
    <t>твердое</t>
  </si>
  <si>
    <t>Ответственный исполнитель</t>
  </si>
  <si>
    <t>ФИО</t>
  </si>
  <si>
    <t>подпись</t>
  </si>
  <si>
    <t xml:space="preserve">Дата </t>
  </si>
  <si>
    <t xml:space="preserve">31.12.2025г. </t>
  </si>
  <si>
    <t>январь-сентябрь</t>
  </si>
  <si>
    <t>Перечнь образующихся видов отходов, подлежащих учету</t>
  </si>
  <si>
    <t>Таблица 1 - Перечень образующихся видов отходов, подлежащих учету</t>
  </si>
  <si>
    <t xml:space="preserve">ООО "КОМПАНИЯ", ИНН _____, юридический адрес </t>
  </si>
  <si>
    <t xml:space="preserve">№ </t>
  </si>
  <si>
    <t>Лицензия</t>
  </si>
  <si>
    <t>Общество с ограниченной ответственностью «Компания»</t>
  </si>
  <si>
    <t>ООО «Компания»</t>
  </si>
  <si>
    <t>Иванов А.А.</t>
  </si>
  <si>
    <t>__________________20__ г.</t>
  </si>
  <si>
    <t>20__ года</t>
  </si>
  <si>
    <t>20__ год</t>
  </si>
  <si>
    <t>г. Москва</t>
  </si>
  <si>
    <t>20__ г.</t>
  </si>
  <si>
    <t>.</t>
  </si>
  <si>
    <t>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</si>
</sst>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top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2" borderId="0" xfId="0" applyFont="1" applyFill="1"/>
    <xf numFmtId="0" fontId="4" fillId="0" borderId="0" xfId="0" applyFont="1" applyFill="1" applyAlignment="1"/>
    <xf numFmtId="0" fontId="15" fillId="0" borderId="0" xfId="0" applyFont="1" applyFill="1"/>
    <xf numFmtId="0" fontId="4" fillId="0" borderId="0" xfId="0" applyFont="1" applyFill="1" applyBorder="1" applyAlignment="1">
      <alignment vertical="center"/>
    </xf>
    <xf numFmtId="0" fontId="1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Border="1" applyAlignment="1"/>
    <xf numFmtId="0" fontId="6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/>
    <xf numFmtId="0" fontId="8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16" fillId="0" borderId="2" xfId="0" applyNumberFormat="1" applyFont="1" applyBorder="1" applyAlignment="1" applyProtection="1">
      <alignment horizontal="center"/>
    </xf>
    <xf numFmtId="0" fontId="16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0" xfId="0" applyFont="1" applyAlignment="1">
      <alignment horizontal="right"/>
    </xf>
    <xf numFmtId="14" fontId="3" fillId="0" borderId="2" xfId="0" applyNumberFormat="1" applyFont="1" applyBorder="1" applyAlignment="1">
      <alignment horizontal="center"/>
    </xf>
    <xf numFmtId="14" fontId="3" fillId="0" borderId="0" xfId="0" applyNumberFormat="1" applyFont="1" applyBorder="1" applyAlignment="1"/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/>
    </xf>
    <xf numFmtId="0" fontId="3" fillId="0" borderId="0" xfId="0" applyFont="1" applyFill="1"/>
    <xf numFmtId="164" fontId="4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10" fillId="0" borderId="0" xfId="0" applyFont="1" applyAlignment="1"/>
    <xf numFmtId="164" fontId="17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top"/>
    </xf>
    <xf numFmtId="164" fontId="17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6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6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4"/>
  <sheetViews>
    <sheetView view="pageBreakPreview" topLeftCell="A4" zoomScale="120" zoomScaleNormal="90" zoomScaleSheetLayoutView="120" workbookViewId="0">
      <selection activeCell="P49" sqref="P49"/>
    </sheetView>
  </sheetViews>
  <sheetFormatPr defaultRowHeight="14.4" x14ac:dyDescent="0.3"/>
  <cols>
    <col min="6" max="6" width="6" customWidth="1"/>
    <col min="7" max="7" width="18.6640625" customWidth="1"/>
    <col min="8" max="8" width="5.33203125" customWidth="1"/>
    <col min="10" max="10" width="2.44140625" customWidth="1"/>
    <col min="11" max="11" width="26.44140625" customWidth="1"/>
    <col min="12" max="13" width="2.6640625" customWidth="1"/>
    <col min="14" max="14" width="3.6640625" customWidth="1"/>
  </cols>
  <sheetData>
    <row r="1" spans="8:12" x14ac:dyDescent="0.3">
      <c r="H1" s="60"/>
      <c r="I1" s="60"/>
      <c r="J1" s="60"/>
      <c r="K1" s="60"/>
    </row>
    <row r="2" spans="8:12" x14ac:dyDescent="0.3">
      <c r="H2" s="60"/>
      <c r="I2" s="89" t="s">
        <v>7</v>
      </c>
      <c r="J2" s="89"/>
      <c r="K2" s="89"/>
    </row>
    <row r="3" spans="8:12" x14ac:dyDescent="0.3">
      <c r="H3" s="60"/>
      <c r="I3" s="89"/>
      <c r="J3" s="89"/>
      <c r="K3" s="89"/>
    </row>
    <row r="4" spans="8:12" x14ac:dyDescent="0.3">
      <c r="H4" s="60"/>
      <c r="I4" s="89" t="s">
        <v>18</v>
      </c>
      <c r="J4" s="89"/>
      <c r="K4" s="89"/>
    </row>
    <row r="5" spans="8:12" x14ac:dyDescent="0.3">
      <c r="H5" s="60"/>
      <c r="I5" s="89" t="s">
        <v>111</v>
      </c>
      <c r="J5" s="89"/>
      <c r="K5" s="89"/>
    </row>
    <row r="6" spans="8:12" x14ac:dyDescent="0.3">
      <c r="H6" s="60"/>
      <c r="I6" s="60"/>
      <c r="J6" s="60"/>
      <c r="K6" s="60"/>
    </row>
    <row r="7" spans="8:12" x14ac:dyDescent="0.3">
      <c r="H7" s="61"/>
      <c r="I7" s="62"/>
      <c r="J7" s="63" t="s">
        <v>8</v>
      </c>
      <c r="K7" s="64" t="s">
        <v>112</v>
      </c>
      <c r="L7" s="1" t="s">
        <v>8</v>
      </c>
    </row>
    <row r="8" spans="8:12" x14ac:dyDescent="0.3">
      <c r="H8" s="90" t="s">
        <v>9</v>
      </c>
      <c r="I8" s="90"/>
      <c r="J8" s="63"/>
      <c r="K8" s="65" t="s">
        <v>10</v>
      </c>
      <c r="L8" s="1"/>
    </row>
    <row r="9" spans="8:12" x14ac:dyDescent="0.3">
      <c r="H9" s="60"/>
      <c r="I9" s="66"/>
      <c r="J9" s="63"/>
      <c r="K9" s="63" t="s">
        <v>113</v>
      </c>
    </row>
    <row r="10" spans="8:12" x14ac:dyDescent="0.3">
      <c r="H10" s="60"/>
      <c r="I10" s="60"/>
      <c r="J10" s="60"/>
      <c r="K10" s="60"/>
    </row>
    <row r="11" spans="8:12" x14ac:dyDescent="0.3">
      <c r="H11" s="60"/>
      <c r="I11" s="60"/>
      <c r="J11" s="60"/>
      <c r="K11" s="67" t="s">
        <v>11</v>
      </c>
    </row>
    <row r="12" spans="8:12" x14ac:dyDescent="0.3">
      <c r="H12" s="60"/>
      <c r="I12" s="60"/>
      <c r="J12" s="60"/>
      <c r="K12" s="60"/>
    </row>
    <row r="13" spans="8:12" x14ac:dyDescent="0.3">
      <c r="H13" s="60"/>
      <c r="I13" s="60"/>
      <c r="J13" s="60"/>
      <c r="K13" s="60"/>
    </row>
    <row r="20" spans="2:13" ht="33.75" customHeight="1" x14ac:dyDescent="0.3">
      <c r="E20" s="6"/>
      <c r="F20" s="88" t="s">
        <v>12</v>
      </c>
      <c r="G20" s="88"/>
      <c r="H20" s="88"/>
      <c r="I20" s="88"/>
    </row>
    <row r="21" spans="2:13" ht="33" customHeight="1" x14ac:dyDescent="0.3">
      <c r="D21" s="88" t="s">
        <v>13</v>
      </c>
      <c r="E21" s="88"/>
      <c r="F21" s="88"/>
      <c r="G21" s="88"/>
      <c r="H21" s="88"/>
      <c r="I21" s="88"/>
      <c r="J21" s="88"/>
      <c r="K21" s="88"/>
    </row>
    <row r="22" spans="2:13" ht="20.25" customHeight="1" x14ac:dyDescent="0.3">
      <c r="D22" s="6"/>
      <c r="E22" s="7"/>
      <c r="F22" s="7"/>
      <c r="G22" s="7"/>
      <c r="H22" s="7"/>
      <c r="I22" s="7"/>
      <c r="J22" s="7"/>
      <c r="K22" s="7"/>
    </row>
    <row r="23" spans="2:13" ht="15.6" x14ac:dyDescent="0.3">
      <c r="B23" s="1"/>
      <c r="C23" s="1"/>
      <c r="D23" s="1"/>
      <c r="F23" s="72"/>
      <c r="G23" s="72" t="s">
        <v>104</v>
      </c>
      <c r="H23" s="72" t="s">
        <v>114</v>
      </c>
      <c r="I23" s="72"/>
      <c r="J23" s="1"/>
      <c r="K23" s="1"/>
      <c r="L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3" ht="30.75" customHeight="1" x14ac:dyDescent="0.3">
      <c r="B26" s="95" t="s">
        <v>19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</row>
    <row r="27" spans="2:13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3" ht="17.399999999999999" x14ac:dyDescent="0.3">
      <c r="B28" s="96" t="s">
        <v>110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2:13" x14ac:dyDescent="0.3">
      <c r="B29" s="1"/>
      <c r="C29" s="97" t="s">
        <v>15</v>
      </c>
      <c r="D29" s="97"/>
      <c r="E29" s="97"/>
      <c r="F29" s="97"/>
      <c r="G29" s="97"/>
      <c r="H29" s="97"/>
      <c r="I29" s="97"/>
      <c r="J29" s="97"/>
      <c r="K29" s="97"/>
      <c r="L29" s="1"/>
    </row>
    <row r="30" spans="2:13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3" ht="39.75" customHeight="1" x14ac:dyDescent="0.35">
      <c r="B31" s="1"/>
      <c r="C31" s="98"/>
      <c r="D31" s="99"/>
      <c r="E31" s="99"/>
      <c r="F31" s="99"/>
      <c r="G31" s="99"/>
      <c r="H31" s="99"/>
      <c r="I31" s="99"/>
      <c r="J31" s="99"/>
      <c r="K31" s="99"/>
      <c r="L31" s="1"/>
    </row>
    <row r="32" spans="2:13" x14ac:dyDescent="0.3">
      <c r="B32" s="1"/>
      <c r="C32" s="100" t="s">
        <v>14</v>
      </c>
      <c r="D32" s="100"/>
      <c r="E32" s="100"/>
      <c r="F32" s="100"/>
      <c r="G32" s="100"/>
      <c r="H32" s="100"/>
      <c r="I32" s="100"/>
      <c r="J32" s="100"/>
      <c r="K32" s="100"/>
      <c r="L32" s="1"/>
    </row>
    <row r="33" spans="2:12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51" spans="5:10" ht="18" x14ac:dyDescent="0.3">
      <c r="E51" s="91" t="s">
        <v>116</v>
      </c>
      <c r="F51" s="91"/>
      <c r="G51" s="91"/>
      <c r="H51" s="91"/>
      <c r="I51" s="91"/>
      <c r="J51" s="91"/>
    </row>
    <row r="52" spans="5:10" x14ac:dyDescent="0.3">
      <c r="E52" s="92" t="s">
        <v>16</v>
      </c>
      <c r="F52" s="92"/>
      <c r="G52" s="92"/>
      <c r="H52" s="92"/>
      <c r="I52" s="92"/>
      <c r="J52" s="92"/>
    </row>
    <row r="53" spans="5:10" x14ac:dyDescent="0.3">
      <c r="E53" s="1"/>
      <c r="F53" s="93"/>
      <c r="G53" s="93"/>
      <c r="H53" s="1"/>
    </row>
    <row r="54" spans="5:10" ht="18" x14ac:dyDescent="0.35">
      <c r="F54" s="94" t="s">
        <v>115</v>
      </c>
      <c r="G54" s="94"/>
      <c r="H54" s="94"/>
      <c r="I54" s="94"/>
    </row>
  </sheetData>
  <mergeCells count="16">
    <mergeCell ref="E51:J51"/>
    <mergeCell ref="E52:J52"/>
    <mergeCell ref="F53:G53"/>
    <mergeCell ref="F54:I54"/>
    <mergeCell ref="D21:K21"/>
    <mergeCell ref="B26:L26"/>
    <mergeCell ref="B28:M28"/>
    <mergeCell ref="C29:K29"/>
    <mergeCell ref="C31:K31"/>
    <mergeCell ref="C32:K32"/>
    <mergeCell ref="F20:I20"/>
    <mergeCell ref="I2:K2"/>
    <mergeCell ref="I3:K3"/>
    <mergeCell ref="I4:K4"/>
    <mergeCell ref="I5:K5"/>
    <mergeCell ref="H8:I8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BreakPreview" topLeftCell="A13" zoomScale="115" zoomScaleNormal="100" zoomScaleSheetLayoutView="115" workbookViewId="0">
      <selection activeCell="J20" sqref="J20"/>
    </sheetView>
  </sheetViews>
  <sheetFormatPr defaultRowHeight="14.4" x14ac:dyDescent="0.3"/>
  <cols>
    <col min="1" max="1" width="4.33203125" customWidth="1"/>
    <col min="2" max="2" width="25.5546875" customWidth="1"/>
    <col min="3" max="3" width="13.6640625" customWidth="1"/>
    <col min="4" max="4" width="11" customWidth="1"/>
    <col min="5" max="5" width="20" customWidth="1"/>
    <col min="6" max="7" width="20.109375" customWidth="1"/>
    <col min="8" max="8" width="13" customWidth="1"/>
  </cols>
  <sheetData>
    <row r="1" spans="1:8" x14ac:dyDescent="0.3">
      <c r="D1" s="27"/>
      <c r="E1" s="103" t="s">
        <v>20</v>
      </c>
      <c r="F1" s="103"/>
      <c r="G1" s="103"/>
      <c r="H1" s="103"/>
    </row>
    <row r="2" spans="1:8" x14ac:dyDescent="0.3">
      <c r="D2" s="103" t="s">
        <v>21</v>
      </c>
      <c r="E2" s="103"/>
      <c r="F2" s="103"/>
      <c r="G2" s="103"/>
      <c r="H2" s="103"/>
    </row>
    <row r="3" spans="1:8" x14ac:dyDescent="0.3">
      <c r="D3" s="103" t="s">
        <v>22</v>
      </c>
      <c r="E3" s="103"/>
      <c r="F3" s="103"/>
      <c r="G3" s="103"/>
      <c r="H3" s="103"/>
    </row>
    <row r="5" spans="1:8" x14ac:dyDescent="0.3">
      <c r="B5" s="101" t="s">
        <v>105</v>
      </c>
      <c r="C5" s="101"/>
      <c r="D5" s="101"/>
      <c r="E5" s="101"/>
      <c r="F5" s="101"/>
      <c r="G5" s="101"/>
      <c r="H5" s="101"/>
    </row>
    <row r="6" spans="1:8" x14ac:dyDescent="0.3">
      <c r="C6" s="28"/>
      <c r="D6" s="29"/>
      <c r="E6" s="29"/>
      <c r="F6" s="29"/>
      <c r="G6" s="29"/>
      <c r="H6" s="29"/>
    </row>
    <row r="7" spans="1:8" x14ac:dyDescent="0.3">
      <c r="A7" s="102" t="s">
        <v>106</v>
      </c>
      <c r="B7" s="102"/>
      <c r="C7" s="102"/>
      <c r="D7" s="102"/>
      <c r="E7" s="102"/>
      <c r="F7" s="102"/>
      <c r="G7" s="102"/>
      <c r="H7" s="102"/>
    </row>
    <row r="9" spans="1:8" ht="30" customHeight="1" x14ac:dyDescent="0.3">
      <c r="A9" s="30" t="s">
        <v>26</v>
      </c>
      <c r="B9" s="25" t="s">
        <v>23</v>
      </c>
      <c r="C9" s="25" t="s">
        <v>1</v>
      </c>
      <c r="D9" s="25" t="s">
        <v>24</v>
      </c>
      <c r="E9" s="25" t="s">
        <v>25</v>
      </c>
      <c r="F9" s="25" t="s">
        <v>27</v>
      </c>
      <c r="G9" s="104" t="s">
        <v>28</v>
      </c>
      <c r="H9" s="105"/>
    </row>
    <row r="10" spans="1:8" ht="12" customHeight="1" x14ac:dyDescent="0.3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104">
        <v>7</v>
      </c>
      <c r="H10" s="105"/>
    </row>
    <row r="11" spans="1:8" ht="83.25" customHeight="1" x14ac:dyDescent="0.3">
      <c r="A11" s="25">
        <v>1</v>
      </c>
      <c r="B11" s="30" t="s">
        <v>65</v>
      </c>
      <c r="C11" s="25" t="s">
        <v>66</v>
      </c>
      <c r="D11" s="25">
        <v>4</v>
      </c>
      <c r="E11" s="25" t="s">
        <v>79</v>
      </c>
      <c r="F11" s="25" t="s">
        <v>80</v>
      </c>
      <c r="G11" s="104" t="s">
        <v>81</v>
      </c>
      <c r="H11" s="105"/>
    </row>
    <row r="12" spans="1:8" ht="96.75" customHeight="1" x14ac:dyDescent="0.3">
      <c r="A12" s="26">
        <v>2</v>
      </c>
      <c r="B12" s="33" t="s">
        <v>77</v>
      </c>
      <c r="C12" s="26" t="s">
        <v>78</v>
      </c>
      <c r="D12" s="35">
        <v>4</v>
      </c>
      <c r="E12" s="53" t="s">
        <v>82</v>
      </c>
      <c r="F12" s="53" t="s">
        <v>83</v>
      </c>
      <c r="G12" s="106" t="s">
        <v>90</v>
      </c>
      <c r="H12" s="107"/>
    </row>
    <row r="13" spans="1:8" ht="80.25" customHeight="1" x14ac:dyDescent="0.3">
      <c r="A13" s="26">
        <v>3</v>
      </c>
      <c r="B13" s="33" t="s">
        <v>67</v>
      </c>
      <c r="C13" s="2" t="s">
        <v>68</v>
      </c>
      <c r="D13" s="2">
        <v>4</v>
      </c>
      <c r="E13" s="52" t="s">
        <v>84</v>
      </c>
      <c r="F13" s="52" t="s">
        <v>85</v>
      </c>
      <c r="G13" s="108" t="s">
        <v>89</v>
      </c>
      <c r="H13" s="109"/>
    </row>
    <row r="14" spans="1:8" ht="45.75" customHeight="1" x14ac:dyDescent="0.3">
      <c r="A14" s="26">
        <v>4</v>
      </c>
      <c r="B14" s="33" t="s">
        <v>69</v>
      </c>
      <c r="C14" s="2" t="s">
        <v>70</v>
      </c>
      <c r="D14" s="35">
        <v>4</v>
      </c>
      <c r="E14" s="53" t="s">
        <v>86</v>
      </c>
      <c r="F14" s="53" t="s">
        <v>87</v>
      </c>
      <c r="G14" s="106" t="s">
        <v>88</v>
      </c>
      <c r="H14" s="107"/>
    </row>
    <row r="15" spans="1:8" ht="44.25" customHeight="1" x14ac:dyDescent="0.3">
      <c r="A15" s="26">
        <v>5</v>
      </c>
      <c r="B15" s="33" t="s">
        <v>73</v>
      </c>
      <c r="C15" s="2" t="s">
        <v>74</v>
      </c>
      <c r="D15" s="35">
        <v>5</v>
      </c>
      <c r="E15" s="53" t="s">
        <v>94</v>
      </c>
      <c r="F15" s="53" t="s">
        <v>87</v>
      </c>
      <c r="G15" s="106" t="s">
        <v>91</v>
      </c>
      <c r="H15" s="107"/>
    </row>
    <row r="16" spans="1:8" ht="56.25" customHeight="1" x14ac:dyDescent="0.3">
      <c r="A16" s="26">
        <v>6</v>
      </c>
      <c r="B16" s="33" t="s">
        <v>71</v>
      </c>
      <c r="C16" s="2" t="s">
        <v>72</v>
      </c>
      <c r="D16" s="35">
        <v>5</v>
      </c>
      <c r="E16" s="53" t="s">
        <v>95</v>
      </c>
      <c r="F16" s="53" t="s">
        <v>96</v>
      </c>
      <c r="G16" s="106" t="s">
        <v>92</v>
      </c>
      <c r="H16" s="107"/>
    </row>
    <row r="17" spans="1:8" ht="60" customHeight="1" x14ac:dyDescent="0.3">
      <c r="A17" s="26">
        <v>7</v>
      </c>
      <c r="B17" s="33" t="s">
        <v>75</v>
      </c>
      <c r="C17" s="26" t="s">
        <v>76</v>
      </c>
      <c r="D17" s="35">
        <v>5</v>
      </c>
      <c r="E17" s="53" t="s">
        <v>97</v>
      </c>
      <c r="F17" s="53" t="s">
        <v>98</v>
      </c>
      <c r="G17" s="106" t="s">
        <v>93</v>
      </c>
      <c r="H17" s="107"/>
    </row>
    <row r="19" spans="1:8" x14ac:dyDescent="0.3">
      <c r="A19" s="1"/>
      <c r="B19" s="54" t="s">
        <v>99</v>
      </c>
      <c r="C19" s="55"/>
      <c r="D19" s="111"/>
      <c r="E19" s="111"/>
      <c r="F19" s="1"/>
      <c r="G19" s="56" t="s">
        <v>102</v>
      </c>
      <c r="H19" s="57"/>
    </row>
    <row r="20" spans="1:8" x14ac:dyDescent="0.3">
      <c r="A20" s="1"/>
      <c r="B20" s="1"/>
      <c r="C20" s="5" t="s">
        <v>101</v>
      </c>
      <c r="D20" s="110" t="s">
        <v>100</v>
      </c>
      <c r="E20" s="110"/>
      <c r="F20" s="1"/>
      <c r="G20" s="1"/>
      <c r="H20" s="1"/>
    </row>
    <row r="21" spans="1:8" x14ac:dyDescent="0.3">
      <c r="A21" s="4"/>
      <c r="B21" s="4"/>
      <c r="C21" s="4"/>
      <c r="D21" s="3"/>
      <c r="E21" s="3"/>
      <c r="F21" s="4"/>
      <c r="G21" s="4"/>
      <c r="H21" s="4"/>
    </row>
    <row r="22" spans="1:8" x14ac:dyDescent="0.3">
      <c r="A22" s="3"/>
      <c r="B22" s="3"/>
      <c r="C22" s="3"/>
      <c r="D22" s="31"/>
      <c r="E22" s="3"/>
      <c r="F22" s="32"/>
      <c r="G22" s="32"/>
      <c r="H22" s="32"/>
    </row>
  </sheetData>
  <mergeCells count="16">
    <mergeCell ref="D20:E20"/>
    <mergeCell ref="G14:H14"/>
    <mergeCell ref="G15:H15"/>
    <mergeCell ref="G16:H16"/>
    <mergeCell ref="G17:H17"/>
    <mergeCell ref="D19:E19"/>
    <mergeCell ref="G9:H9"/>
    <mergeCell ref="G10:H10"/>
    <mergeCell ref="G11:H11"/>
    <mergeCell ref="G12:H12"/>
    <mergeCell ref="G13:H13"/>
    <mergeCell ref="B5:H5"/>
    <mergeCell ref="A7:H7"/>
    <mergeCell ref="E1:H1"/>
    <mergeCell ref="D2:H2"/>
    <mergeCell ref="D3:H3"/>
  </mergeCells>
  <pageMargins left="0.7" right="0.7" top="0.75" bottom="0.75" header="0.3" footer="0.3"/>
  <pageSetup paperSize="9" orientation="landscape" r:id="rId1"/>
  <rowBreaks count="1" manualBreakCount="1">
    <brk id="1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view="pageBreakPreview" zoomScaleNormal="90" zoomScaleSheetLayoutView="100" workbookViewId="0">
      <selection activeCell="P21" sqref="P21"/>
    </sheetView>
  </sheetViews>
  <sheetFormatPr defaultColWidth="9.109375" defaultRowHeight="12" x14ac:dyDescent="0.25"/>
  <cols>
    <col min="1" max="1" width="5.88671875" style="9" customWidth="1"/>
    <col min="2" max="2" width="25.5546875" style="9" customWidth="1"/>
    <col min="3" max="3" width="12.6640625" style="9" customWidth="1"/>
    <col min="4" max="4" width="8.5546875" style="9" customWidth="1"/>
    <col min="5" max="5" width="10.109375" style="9" bestFit="1" customWidth="1"/>
    <col min="6" max="6" width="9.33203125" style="9" bestFit="1" customWidth="1"/>
    <col min="7" max="7" width="10.44140625" style="9" bestFit="1" customWidth="1"/>
    <col min="8" max="8" width="9.33203125" style="9" bestFit="1" customWidth="1"/>
    <col min="9" max="9" width="10.33203125" style="9" customWidth="1"/>
    <col min="10" max="11" width="9.33203125" style="9" bestFit="1" customWidth="1"/>
    <col min="12" max="12" width="9.33203125" style="9" customWidth="1"/>
    <col min="13" max="13" width="15.21875" style="9" customWidth="1"/>
    <col min="14" max="14" width="9.33203125" style="9" bestFit="1" customWidth="1"/>
    <col min="15" max="15" width="11.33203125" style="9" customWidth="1"/>
    <col min="16" max="16" width="10.109375" style="9" customWidth="1"/>
    <col min="17" max="17" width="11" style="9" customWidth="1"/>
    <col min="18" max="16384" width="9.109375" style="9"/>
  </cols>
  <sheetData>
    <row r="1" spans="1:17" x14ac:dyDescent="0.25">
      <c r="O1" s="113" t="s">
        <v>29</v>
      </c>
      <c r="P1" s="113"/>
      <c r="Q1" s="113"/>
    </row>
    <row r="2" spans="1:17" ht="15" customHeight="1" x14ac:dyDescent="0.25">
      <c r="M2" s="113" t="s">
        <v>30</v>
      </c>
      <c r="N2" s="113"/>
      <c r="O2" s="113"/>
      <c r="P2" s="113"/>
      <c r="Q2" s="113"/>
    </row>
    <row r="3" spans="1:17" x14ac:dyDescent="0.25">
      <c r="M3" s="114" t="s">
        <v>22</v>
      </c>
      <c r="N3" s="114"/>
      <c r="O3" s="114"/>
      <c r="P3" s="114"/>
      <c r="Q3" s="114"/>
    </row>
    <row r="4" spans="1:17" x14ac:dyDescent="0.25">
      <c r="M4" s="75"/>
      <c r="N4" s="75"/>
      <c r="O4" s="75"/>
      <c r="P4" s="75"/>
      <c r="Q4" s="75"/>
    </row>
    <row r="5" spans="1:17" ht="13.2" x14ac:dyDescent="0.25">
      <c r="C5" s="10"/>
      <c r="D5" s="10"/>
      <c r="E5" s="10"/>
      <c r="F5" s="115" t="s">
        <v>31</v>
      </c>
      <c r="G5" s="115"/>
      <c r="H5" s="115"/>
      <c r="I5" s="115"/>
      <c r="J5" s="115"/>
      <c r="K5" s="115"/>
      <c r="L5" s="115"/>
      <c r="M5" s="43" t="str">
        <f>'Титул (9 месяцев)'!G23</f>
        <v>январь-сентябрь</v>
      </c>
      <c r="N5" s="44" t="s">
        <v>117</v>
      </c>
      <c r="O5" s="11"/>
      <c r="P5" s="11"/>
    </row>
    <row r="6" spans="1:17" x14ac:dyDescent="0.25">
      <c r="E6" s="42"/>
      <c r="F6" s="42"/>
      <c r="G6" s="42"/>
      <c r="H6" s="42"/>
      <c r="I6" s="42"/>
      <c r="J6" s="42"/>
      <c r="K6" s="42"/>
      <c r="L6" s="42"/>
      <c r="M6" s="12" t="s">
        <v>58</v>
      </c>
      <c r="N6" s="42"/>
    </row>
    <row r="7" spans="1:17" x14ac:dyDescent="0.25">
      <c r="A7" s="97" t="s">
        <v>32</v>
      </c>
      <c r="B7" s="97"/>
      <c r="C7" s="97"/>
      <c r="D7" s="97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x14ac:dyDescent="0.25">
      <c r="O8" s="112"/>
      <c r="P8" s="112"/>
      <c r="Q8" s="112"/>
    </row>
    <row r="9" spans="1:17" ht="38.25" customHeight="1" x14ac:dyDescent="0.25">
      <c r="A9" s="116" t="s">
        <v>0</v>
      </c>
      <c r="B9" s="116" t="s">
        <v>23</v>
      </c>
      <c r="C9" s="116" t="s">
        <v>1</v>
      </c>
      <c r="D9" s="117" t="s">
        <v>33</v>
      </c>
      <c r="E9" s="116" t="s">
        <v>34</v>
      </c>
      <c r="F9" s="116"/>
      <c r="G9" s="116" t="s">
        <v>37</v>
      </c>
      <c r="H9" s="116" t="s">
        <v>38</v>
      </c>
      <c r="I9" s="117" t="s">
        <v>39</v>
      </c>
      <c r="J9" s="116" t="s">
        <v>40</v>
      </c>
      <c r="K9" s="116" t="s">
        <v>41</v>
      </c>
      <c r="L9" s="117" t="s">
        <v>42</v>
      </c>
      <c r="M9" s="116" t="s">
        <v>43</v>
      </c>
      <c r="N9" s="116"/>
      <c r="O9" s="116"/>
      <c r="P9" s="116" t="s">
        <v>47</v>
      </c>
      <c r="Q9" s="116"/>
    </row>
    <row r="10" spans="1:17" ht="36" customHeight="1" x14ac:dyDescent="0.25">
      <c r="A10" s="116"/>
      <c r="B10" s="116"/>
      <c r="C10" s="116"/>
      <c r="D10" s="118"/>
      <c r="E10" s="74" t="s">
        <v>35</v>
      </c>
      <c r="F10" s="74" t="s">
        <v>36</v>
      </c>
      <c r="G10" s="116"/>
      <c r="H10" s="116"/>
      <c r="I10" s="118"/>
      <c r="J10" s="116"/>
      <c r="K10" s="116"/>
      <c r="L10" s="118"/>
      <c r="M10" s="74" t="s">
        <v>44</v>
      </c>
      <c r="N10" s="74" t="s">
        <v>45</v>
      </c>
      <c r="O10" s="74" t="s">
        <v>46</v>
      </c>
      <c r="P10" s="74" t="s">
        <v>35</v>
      </c>
      <c r="Q10" s="74" t="s">
        <v>36</v>
      </c>
    </row>
    <row r="11" spans="1:17" x14ac:dyDescent="0.25">
      <c r="A11" s="16" t="s">
        <v>4</v>
      </c>
      <c r="B11" s="16">
        <v>1</v>
      </c>
      <c r="C11" s="16">
        <v>2</v>
      </c>
      <c r="D11" s="16">
        <v>3</v>
      </c>
      <c r="E11" s="16">
        <v>4</v>
      </c>
      <c r="F11" s="16">
        <v>5</v>
      </c>
      <c r="G11" s="16">
        <f t="shared" ref="G11:Q11" si="0">F11+1</f>
        <v>6</v>
      </c>
      <c r="H11" s="16">
        <f t="shared" si="0"/>
        <v>7</v>
      </c>
      <c r="I11" s="16">
        <f>H11+1</f>
        <v>8</v>
      </c>
      <c r="J11" s="16">
        <f>I11+1</f>
        <v>9</v>
      </c>
      <c r="K11" s="16">
        <f t="shared" si="0"/>
        <v>10</v>
      </c>
      <c r="L11" s="16">
        <f>K11+1</f>
        <v>11</v>
      </c>
      <c r="M11" s="16">
        <f>L11+1</f>
        <v>12</v>
      </c>
      <c r="N11" s="16">
        <f t="shared" si="0"/>
        <v>13</v>
      </c>
      <c r="O11" s="16">
        <f t="shared" si="0"/>
        <v>14</v>
      </c>
      <c r="P11" s="16">
        <f t="shared" si="0"/>
        <v>15</v>
      </c>
      <c r="Q11" s="16">
        <f t="shared" si="0"/>
        <v>16</v>
      </c>
    </row>
    <row r="12" spans="1:17" s="17" customFormat="1" ht="51" customHeight="1" x14ac:dyDescent="0.25">
      <c r="A12" s="78">
        <v>1</v>
      </c>
      <c r="B12" s="59" t="str">
        <f>'Приложение 1(общий)'!B11</f>
        <v>Мусор от офисных и бытовых помещений организаций несортированный (исключая крупногабаритный)</v>
      </c>
      <c r="C12" s="78" t="str">
        <f>'Приложение 1(общий)'!C11</f>
        <v>7 33 100 01 72 4</v>
      </c>
      <c r="D12" s="78">
        <v>4</v>
      </c>
      <c r="E12" s="68">
        <v>0</v>
      </c>
      <c r="F12" s="68">
        <v>0</v>
      </c>
      <c r="G12" s="69">
        <v>2.5979999999999999</v>
      </c>
      <c r="H12" s="68">
        <v>0</v>
      </c>
      <c r="I12" s="68">
        <v>0</v>
      </c>
      <c r="J12" s="68">
        <v>0</v>
      </c>
      <c r="K12" s="68">
        <v>0</v>
      </c>
      <c r="L12" s="68">
        <f>G12</f>
        <v>2.5979999999999999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</row>
    <row r="13" spans="1:17" ht="25.5" customHeight="1" x14ac:dyDescent="0.25">
      <c r="A13" s="74">
        <v>2</v>
      </c>
      <c r="B13" s="13" t="str">
        <f>'Приложение 1(общий)'!B12</f>
        <v>Мусор и смет производственных помещений малоопасный</v>
      </c>
      <c r="C13" s="16" t="str">
        <f>'Приложение 1(общий)'!C12</f>
        <v>7 33 210 01 72 4</v>
      </c>
      <c r="D13" s="16">
        <v>4</v>
      </c>
      <c r="E13" s="70">
        <v>0</v>
      </c>
      <c r="F13" s="70">
        <v>0</v>
      </c>
      <c r="G13" s="70">
        <v>0.11</v>
      </c>
      <c r="H13" s="70">
        <v>0</v>
      </c>
      <c r="I13" s="70">
        <v>0</v>
      </c>
      <c r="J13" s="70">
        <v>0</v>
      </c>
      <c r="K13" s="70">
        <v>0</v>
      </c>
      <c r="L13" s="68">
        <f t="shared" ref="L13:L18" si="1">G13</f>
        <v>0.11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</row>
    <row r="14" spans="1:17" ht="24.75" customHeight="1" x14ac:dyDescent="0.25">
      <c r="A14" s="74">
        <v>3</v>
      </c>
      <c r="B14" s="8" t="str">
        <f>'Приложение 1(общий)'!B13</f>
        <v xml:space="preserve">Смет с территории предприятия малоопасный </v>
      </c>
      <c r="C14" s="74" t="str">
        <f>'Приложение 1(общий)'!C13</f>
        <v>7 33 390 01 71 4</v>
      </c>
      <c r="D14" s="74">
        <v>4</v>
      </c>
      <c r="E14" s="70">
        <v>0</v>
      </c>
      <c r="F14" s="70">
        <v>0</v>
      </c>
      <c r="G14" s="70">
        <v>0.155</v>
      </c>
      <c r="H14" s="70">
        <v>0</v>
      </c>
      <c r="I14" s="70">
        <v>0</v>
      </c>
      <c r="J14" s="70">
        <v>0</v>
      </c>
      <c r="K14" s="70">
        <v>0</v>
      </c>
      <c r="L14" s="68">
        <f t="shared" si="1"/>
        <v>0.155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</row>
    <row r="15" spans="1:17" ht="61.5" customHeight="1" x14ac:dyDescent="0.25">
      <c r="A15" s="74">
        <v>4</v>
      </c>
      <c r="B15" s="8" t="str">
        <f>'Приложение 1(общий)'!B14</f>
        <v xml:space="preserve">Обтирочный материал, загрязненный нефтью или нефтепродуктами (содержащий нефти или нефтепродукты менее 15%) </v>
      </c>
      <c r="C15" s="74" t="str">
        <f>'Приложение 1(общий)'!C14</f>
        <v>9 19 204 02 60 4</v>
      </c>
      <c r="D15" s="74">
        <v>4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68">
        <v>0</v>
      </c>
      <c r="M15" s="70">
        <v>0</v>
      </c>
      <c r="N15" s="70">
        <v>0</v>
      </c>
      <c r="O15" s="70">
        <v>0</v>
      </c>
      <c r="P15" s="70">
        <v>0</v>
      </c>
      <c r="Q15" s="70">
        <f>F15+G15</f>
        <v>0</v>
      </c>
    </row>
    <row r="16" spans="1:17" ht="27.75" customHeight="1" x14ac:dyDescent="0.25">
      <c r="A16" s="16">
        <v>5</v>
      </c>
      <c r="B16" s="8" t="str">
        <f>'Приложение 1(общий)'!B15</f>
        <v xml:space="preserve">Отходы упаковочного картона незагрязненные </v>
      </c>
      <c r="C16" s="74" t="str">
        <f>'Приложение 1(общий)'!C15</f>
        <v>4 05 183 01 60 5</v>
      </c>
      <c r="D16" s="74">
        <v>5</v>
      </c>
      <c r="E16" s="70">
        <v>0</v>
      </c>
      <c r="F16" s="70">
        <v>0</v>
      </c>
      <c r="G16" s="70">
        <v>0.87</v>
      </c>
      <c r="H16" s="70">
        <v>0</v>
      </c>
      <c r="I16" s="70">
        <v>0</v>
      </c>
      <c r="J16" s="70">
        <v>0</v>
      </c>
      <c r="K16" s="70">
        <v>0</v>
      </c>
      <c r="L16" s="68">
        <f t="shared" si="1"/>
        <v>0.87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</row>
    <row r="17" spans="1:18" ht="26.25" customHeight="1" x14ac:dyDescent="0.25">
      <c r="A17" s="74">
        <v>6</v>
      </c>
      <c r="B17" s="13" t="str">
        <f>'Приложение 1(общий)'!B16</f>
        <v xml:space="preserve">Отходы пленки полиэтилена и изделий из нее незагрязненные </v>
      </c>
      <c r="C17" s="16" t="str">
        <f>'Приложение 1(общий)'!C16</f>
        <v>4 34 110 02 29 5</v>
      </c>
      <c r="D17" s="16">
        <v>5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68">
        <f t="shared" si="1"/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</row>
    <row r="18" spans="1:18" ht="51" customHeight="1" x14ac:dyDescent="0.25">
      <c r="A18" s="16">
        <v>7</v>
      </c>
      <c r="B18" s="8" t="str">
        <f>'Приложение 1(общий)'!B17</f>
        <v>Лом и отходы, содержащие незагрязненные черные металлы в виде изделий, кусков, несортированные</v>
      </c>
      <c r="C18" s="74" t="str">
        <f>'Приложение 1(общий)'!C17</f>
        <v>4 61 010 01 20 5</v>
      </c>
      <c r="D18" s="74">
        <v>5</v>
      </c>
      <c r="E18" s="70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f t="shared" si="1"/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14"/>
    </row>
    <row r="19" spans="1:18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3.2" x14ac:dyDescent="0.25">
      <c r="A20" s="14"/>
      <c r="B20" s="54" t="s">
        <v>99</v>
      </c>
      <c r="C20" s="111"/>
      <c r="D20" s="111"/>
      <c r="F20" s="111"/>
      <c r="G20" s="111"/>
      <c r="J20" s="14"/>
      <c r="K20" s="14"/>
      <c r="L20" s="14"/>
      <c r="M20" s="14"/>
      <c r="N20" s="14"/>
      <c r="O20" s="56" t="s">
        <v>102</v>
      </c>
      <c r="P20" s="57" t="s">
        <v>118</v>
      </c>
      <c r="Q20" s="14"/>
      <c r="R20" s="14"/>
    </row>
    <row r="21" spans="1:18" ht="13.8" x14ac:dyDescent="0.25">
      <c r="A21" s="12"/>
      <c r="B21" s="1"/>
      <c r="C21" s="110" t="s">
        <v>101</v>
      </c>
      <c r="D21" s="110"/>
      <c r="F21" s="110" t="s">
        <v>100</v>
      </c>
      <c r="G21" s="110"/>
      <c r="J21" s="12"/>
      <c r="K21" s="12"/>
      <c r="L21" s="15"/>
      <c r="M21" s="14"/>
      <c r="N21" s="14"/>
      <c r="O21" s="1"/>
      <c r="P21" s="1"/>
      <c r="Q21" s="14"/>
      <c r="R21" s="14"/>
    </row>
    <row r="22" spans="1:18" x14ac:dyDescent="0.25">
      <c r="A22" s="14"/>
      <c r="B22" s="14"/>
      <c r="C22" s="14"/>
      <c r="D22" s="14"/>
      <c r="E22" s="14"/>
      <c r="F22" s="47"/>
      <c r="G22" s="48"/>
      <c r="H22" s="14"/>
      <c r="I22" s="14"/>
      <c r="J22" s="46"/>
      <c r="K22" s="46"/>
      <c r="L22" s="45"/>
      <c r="M22" s="14"/>
      <c r="N22" s="14"/>
      <c r="O22" s="14"/>
      <c r="P22" s="14"/>
      <c r="Q22" s="14"/>
      <c r="R22" s="14"/>
    </row>
    <row r="23" spans="1:1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x14ac:dyDescent="0.25">
      <c r="A25" s="14"/>
      <c r="B25" s="14"/>
      <c r="C25" s="14"/>
      <c r="D25" s="14"/>
      <c r="E25" s="14"/>
      <c r="F25" s="14"/>
      <c r="G25" s="85">
        <f>SUM(G12:G18)</f>
        <v>3.7329999999999997</v>
      </c>
      <c r="H25" s="85"/>
      <c r="I25" s="85"/>
      <c r="J25" s="85"/>
      <c r="K25" s="85"/>
      <c r="L25" s="85">
        <f t="shared" ref="L25" si="2">SUM(L12:L18)</f>
        <v>3.7329999999999997</v>
      </c>
      <c r="M25" s="14"/>
      <c r="N25" s="14"/>
      <c r="O25" s="14"/>
      <c r="P25" s="14"/>
      <c r="Q25" s="14"/>
      <c r="R25" s="14"/>
    </row>
    <row r="26" spans="1:18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8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8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8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</sheetData>
  <mergeCells count="23">
    <mergeCell ref="E9:F9"/>
    <mergeCell ref="P9:Q9"/>
    <mergeCell ref="C20:D20"/>
    <mergeCell ref="F20:G20"/>
    <mergeCell ref="C21:D21"/>
    <mergeCell ref="F21:G21"/>
    <mergeCell ref="H9:H10"/>
    <mergeCell ref="I9:I10"/>
    <mergeCell ref="J9:J10"/>
    <mergeCell ref="K9:K10"/>
    <mergeCell ref="L9:L10"/>
    <mergeCell ref="M9:O9"/>
    <mergeCell ref="G9:G10"/>
    <mergeCell ref="A7:D7"/>
    <mergeCell ref="A9:A10"/>
    <mergeCell ref="B9:B10"/>
    <mergeCell ref="C9:C10"/>
    <mergeCell ref="D9:D10"/>
    <mergeCell ref="O8:Q8"/>
    <mergeCell ref="O1:Q1"/>
    <mergeCell ref="M2:Q2"/>
    <mergeCell ref="M3:Q3"/>
    <mergeCell ref="F5:L5"/>
  </mergeCells>
  <pageMargins left="0.39" right="0.26" top="0.3" bottom="0.3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view="pageBreakPreview" topLeftCell="A18" zoomScale="80" zoomScaleNormal="85" zoomScaleSheetLayoutView="80" workbookViewId="0">
      <selection activeCell="T12" sqref="T12"/>
    </sheetView>
  </sheetViews>
  <sheetFormatPr defaultColWidth="9.109375" defaultRowHeight="12" x14ac:dyDescent="0.25"/>
  <cols>
    <col min="1" max="1" width="5.6640625" style="9" customWidth="1"/>
    <col min="2" max="2" width="34.109375" style="9" customWidth="1"/>
    <col min="3" max="3" width="12.6640625" style="9" customWidth="1"/>
    <col min="4" max="4" width="8.109375" style="9" customWidth="1"/>
    <col min="5" max="5" width="6.6640625" style="9" customWidth="1"/>
    <col min="6" max="8" width="6.88671875" style="9" customWidth="1"/>
    <col min="9" max="9" width="6.5546875" style="9" customWidth="1"/>
    <col min="10" max="10" width="6.6640625" style="9" customWidth="1"/>
    <col min="11" max="11" width="24.5546875" style="9" customWidth="1"/>
    <col min="12" max="12" width="17" style="9" customWidth="1"/>
    <col min="13" max="13" width="11.88671875" style="9" customWidth="1"/>
    <col min="14" max="14" width="12.109375" style="9" customWidth="1"/>
    <col min="15" max="15" width="13.44140625" style="9" customWidth="1"/>
    <col min="16" max="16384" width="9.109375" style="9"/>
  </cols>
  <sheetData>
    <row r="1" spans="1:1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20" t="s">
        <v>6</v>
      </c>
      <c r="L1" s="120"/>
      <c r="M1" s="120"/>
      <c r="N1" s="120"/>
      <c r="O1" s="120"/>
    </row>
    <row r="2" spans="1: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20" t="s">
        <v>30</v>
      </c>
      <c r="L2" s="120"/>
      <c r="M2" s="120"/>
      <c r="N2" s="120"/>
      <c r="O2" s="120"/>
    </row>
    <row r="3" spans="1:15" x14ac:dyDescent="0.25">
      <c r="A3" s="17"/>
      <c r="B3" s="17"/>
      <c r="C3" s="17"/>
      <c r="D3" s="17"/>
      <c r="E3" s="17"/>
      <c r="F3" s="17"/>
      <c r="G3" s="17"/>
      <c r="H3" s="17"/>
      <c r="I3" s="17"/>
      <c r="J3" s="21"/>
      <c r="K3" s="121" t="s">
        <v>22</v>
      </c>
      <c r="L3" s="121"/>
      <c r="M3" s="121"/>
      <c r="N3" s="121"/>
      <c r="O3" s="121"/>
    </row>
    <row r="4" spans="1:15" x14ac:dyDescent="0.25">
      <c r="A4" s="17"/>
      <c r="B4" s="17"/>
      <c r="C4" s="36"/>
      <c r="D4" s="36"/>
      <c r="E4" s="37"/>
      <c r="F4" s="37"/>
      <c r="G4" s="37"/>
      <c r="H4" s="37"/>
      <c r="I4" s="37"/>
      <c r="J4" s="21"/>
      <c r="K4" s="21"/>
      <c r="L4" s="17"/>
      <c r="M4" s="17"/>
      <c r="N4" s="17"/>
      <c r="O4" s="17"/>
    </row>
    <row r="5" spans="1:15" ht="13.2" x14ac:dyDescent="0.25">
      <c r="A5" s="17"/>
      <c r="B5" s="17"/>
      <c r="C5" s="122" t="s">
        <v>48</v>
      </c>
      <c r="D5" s="122"/>
      <c r="E5" s="122"/>
      <c r="F5" s="122"/>
      <c r="G5" s="122"/>
      <c r="H5" s="122"/>
      <c r="I5" s="122"/>
      <c r="J5" s="122"/>
      <c r="K5" s="122"/>
      <c r="L5" s="38" t="str">
        <f>'Титул (9 месяцев)'!G23</f>
        <v>январь-сентябрь</v>
      </c>
      <c r="M5" s="39" t="s">
        <v>119</v>
      </c>
      <c r="N5" s="22" t="s">
        <v>5</v>
      </c>
      <c r="O5" s="17"/>
    </row>
    <row r="6" spans="1:15" x14ac:dyDescent="0.25">
      <c r="A6" s="17"/>
      <c r="B6" s="17"/>
      <c r="C6" s="123"/>
      <c r="D6" s="123"/>
      <c r="E6" s="123"/>
      <c r="F6" s="123"/>
      <c r="G6" s="123"/>
      <c r="H6" s="123"/>
      <c r="I6" s="123"/>
      <c r="J6" s="23"/>
      <c r="K6" s="51"/>
      <c r="L6" s="34" t="s">
        <v>58</v>
      </c>
      <c r="M6" s="17"/>
      <c r="N6" s="17"/>
      <c r="O6" s="17"/>
    </row>
    <row r="7" spans="1:15" ht="13.2" x14ac:dyDescent="0.25">
      <c r="A7" s="119" t="s">
        <v>59</v>
      </c>
      <c r="B7" s="119"/>
      <c r="C7" s="119"/>
      <c r="D7" s="119"/>
      <c r="E7" s="119"/>
      <c r="F7" s="81"/>
      <c r="G7" s="81"/>
      <c r="H7" s="81"/>
      <c r="I7" s="81"/>
      <c r="J7" s="23"/>
      <c r="K7" s="40"/>
      <c r="L7" s="81"/>
      <c r="M7" s="17"/>
      <c r="N7" s="17"/>
      <c r="O7" s="17"/>
    </row>
    <row r="8" spans="1:15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24"/>
      <c r="N8" s="124"/>
      <c r="O8" s="124"/>
    </row>
    <row r="9" spans="1:15" ht="27.75" customHeight="1" x14ac:dyDescent="0.25">
      <c r="A9" s="125" t="s">
        <v>26</v>
      </c>
      <c r="B9" s="125" t="s">
        <v>23</v>
      </c>
      <c r="C9" s="125" t="s">
        <v>1</v>
      </c>
      <c r="D9" s="126" t="s">
        <v>33</v>
      </c>
      <c r="E9" s="125" t="s">
        <v>49</v>
      </c>
      <c r="F9" s="125"/>
      <c r="G9" s="125"/>
      <c r="H9" s="125"/>
      <c r="I9" s="125"/>
      <c r="J9" s="125"/>
      <c r="K9" s="126" t="s">
        <v>54</v>
      </c>
      <c r="L9" s="126" t="s">
        <v>55</v>
      </c>
      <c r="M9" s="126" t="s">
        <v>56</v>
      </c>
      <c r="N9" s="128" t="s">
        <v>57</v>
      </c>
      <c r="O9" s="129"/>
    </row>
    <row r="10" spans="1:15" ht="86.25" customHeight="1" x14ac:dyDescent="0.25">
      <c r="A10" s="125"/>
      <c r="B10" s="125"/>
      <c r="C10" s="125"/>
      <c r="D10" s="127"/>
      <c r="E10" s="50" t="s">
        <v>2</v>
      </c>
      <c r="F10" s="50" t="s">
        <v>50</v>
      </c>
      <c r="G10" s="50" t="s">
        <v>51</v>
      </c>
      <c r="H10" s="50" t="s">
        <v>3</v>
      </c>
      <c r="I10" s="50" t="s">
        <v>52</v>
      </c>
      <c r="J10" s="50" t="s">
        <v>53</v>
      </c>
      <c r="K10" s="127"/>
      <c r="L10" s="127"/>
      <c r="M10" s="127"/>
      <c r="N10" s="130"/>
      <c r="O10" s="131"/>
    </row>
    <row r="11" spans="1:15" x14ac:dyDescent="0.25">
      <c r="A11" s="78">
        <v>1</v>
      </c>
      <c r="B11" s="78">
        <v>2</v>
      </c>
      <c r="C11" s="78">
        <v>3</v>
      </c>
      <c r="D11" s="78">
        <v>4</v>
      </c>
      <c r="E11" s="78">
        <v>5</v>
      </c>
      <c r="F11" s="78">
        <f t="shared" ref="F11:J11" si="0">E11+1</f>
        <v>6</v>
      </c>
      <c r="G11" s="78">
        <f>F11+1</f>
        <v>7</v>
      </c>
      <c r="H11" s="78">
        <f>G11+1</f>
        <v>8</v>
      </c>
      <c r="I11" s="78">
        <f>H11+1</f>
        <v>9</v>
      </c>
      <c r="J11" s="78">
        <f t="shared" si="0"/>
        <v>10</v>
      </c>
      <c r="K11" s="49">
        <v>11</v>
      </c>
      <c r="L11" s="49">
        <v>12</v>
      </c>
      <c r="M11" s="49">
        <v>13</v>
      </c>
      <c r="N11" s="132">
        <v>14</v>
      </c>
      <c r="O11" s="133"/>
    </row>
    <row r="12" spans="1:15" s="17" customFormat="1" ht="77.25" customHeight="1" x14ac:dyDescent="0.25">
      <c r="A12" s="78">
        <v>1</v>
      </c>
      <c r="B12" s="59" t="str">
        <f>'Приложение 1(общий)'!B11</f>
        <v>Мусор от офисных и бытовых помещений организаций несортированный (исключая крупногабаритный)</v>
      </c>
      <c r="C12" s="78" t="str">
        <f>'Приложение 1(общий)'!C11</f>
        <v>7 33 100 01 72 4</v>
      </c>
      <c r="D12" s="78">
        <v>4</v>
      </c>
      <c r="E12" s="68">
        <f>'Приложение 2 (9 месяцев) '!G12</f>
        <v>2.5979999999999999</v>
      </c>
      <c r="F12" s="68">
        <v>0</v>
      </c>
      <c r="G12" s="68">
        <v>0</v>
      </c>
      <c r="H12" s="68">
        <v>0</v>
      </c>
      <c r="I12" s="68">
        <v>0</v>
      </c>
      <c r="J12" s="68">
        <f>'Приложение 2 (9 месяцев) '!G12</f>
        <v>2.5979999999999999</v>
      </c>
      <c r="K12" s="87" t="s">
        <v>107</v>
      </c>
      <c r="L12" s="87" t="s">
        <v>108</v>
      </c>
      <c r="M12" s="87" t="s">
        <v>103</v>
      </c>
      <c r="N12" s="134" t="s">
        <v>109</v>
      </c>
      <c r="O12" s="134"/>
    </row>
    <row r="13" spans="1:15" s="20" customFormat="1" ht="64.5" customHeight="1" x14ac:dyDescent="0.25">
      <c r="A13" s="135">
        <v>2</v>
      </c>
      <c r="B13" s="137" t="str">
        <f>'Приложение 1(общий)'!B12</f>
        <v>Мусор и смет производственных помещений малоопасный</v>
      </c>
      <c r="C13" s="135" t="str">
        <f>'Приложение 1(общий)'!C12</f>
        <v>7 33 210 01 72 4</v>
      </c>
      <c r="D13" s="135">
        <v>4</v>
      </c>
      <c r="E13" s="139">
        <f>'Приложение 2 (9 месяцев) '!G13</f>
        <v>0.11</v>
      </c>
      <c r="F13" s="139">
        <v>0</v>
      </c>
      <c r="G13" s="139">
        <f>E13</f>
        <v>0.11</v>
      </c>
      <c r="H13" s="139">
        <v>0</v>
      </c>
      <c r="I13" s="139">
        <v>0</v>
      </c>
      <c r="J13" s="139">
        <v>0</v>
      </c>
      <c r="K13" s="76" t="s">
        <v>107</v>
      </c>
      <c r="L13" s="76" t="s">
        <v>108</v>
      </c>
      <c r="M13" s="76" t="s">
        <v>103</v>
      </c>
      <c r="N13" s="134" t="s">
        <v>109</v>
      </c>
      <c r="O13" s="134"/>
    </row>
    <row r="14" spans="1:15" s="20" customFormat="1" ht="73.5" customHeight="1" x14ac:dyDescent="0.25">
      <c r="A14" s="136"/>
      <c r="B14" s="138"/>
      <c r="C14" s="136"/>
      <c r="D14" s="136"/>
      <c r="E14" s="140"/>
      <c r="F14" s="140"/>
      <c r="G14" s="140"/>
      <c r="H14" s="140"/>
      <c r="I14" s="140"/>
      <c r="J14" s="140"/>
      <c r="K14" s="87" t="s">
        <v>107</v>
      </c>
      <c r="L14" s="87" t="s">
        <v>108</v>
      </c>
      <c r="M14" s="87" t="s">
        <v>103</v>
      </c>
      <c r="N14" s="134" t="s">
        <v>109</v>
      </c>
      <c r="O14" s="134"/>
    </row>
    <row r="15" spans="1:15" s="20" customFormat="1" ht="65.25" customHeight="1" x14ac:dyDescent="0.25">
      <c r="A15" s="135">
        <v>3</v>
      </c>
      <c r="B15" s="126" t="str">
        <f>'Приложение 1(общий)'!B13</f>
        <v xml:space="preserve">Смет с территории предприятия малоопасный </v>
      </c>
      <c r="C15" s="126" t="str">
        <f>'Приложение 1(общий)'!C13</f>
        <v>7 33 390 01 71 4</v>
      </c>
      <c r="D15" s="126">
        <v>4</v>
      </c>
      <c r="E15" s="139">
        <f>'Приложение 2 (9 месяцев) '!G14</f>
        <v>0.155</v>
      </c>
      <c r="F15" s="139">
        <v>0</v>
      </c>
      <c r="G15" s="139">
        <f>E15</f>
        <v>0.155</v>
      </c>
      <c r="H15" s="139">
        <v>0</v>
      </c>
      <c r="I15" s="139">
        <v>0</v>
      </c>
      <c r="J15" s="139">
        <v>0</v>
      </c>
      <c r="K15" s="87" t="s">
        <v>107</v>
      </c>
      <c r="L15" s="87" t="s">
        <v>108</v>
      </c>
      <c r="M15" s="87" t="s">
        <v>103</v>
      </c>
      <c r="N15" s="134" t="s">
        <v>109</v>
      </c>
      <c r="O15" s="134"/>
    </row>
    <row r="16" spans="1:15" s="20" customFormat="1" ht="66.75" customHeight="1" x14ac:dyDescent="0.25">
      <c r="A16" s="136"/>
      <c r="B16" s="127"/>
      <c r="C16" s="127"/>
      <c r="D16" s="127"/>
      <c r="E16" s="140"/>
      <c r="F16" s="140"/>
      <c r="G16" s="140"/>
      <c r="H16" s="140"/>
      <c r="I16" s="140"/>
      <c r="J16" s="140"/>
      <c r="K16" s="87" t="s">
        <v>107</v>
      </c>
      <c r="L16" s="87" t="s">
        <v>108</v>
      </c>
      <c r="M16" s="87" t="s">
        <v>103</v>
      </c>
      <c r="N16" s="134" t="s">
        <v>109</v>
      </c>
      <c r="O16" s="134"/>
    </row>
    <row r="17" spans="1:15" s="17" customFormat="1" ht="63" customHeight="1" x14ac:dyDescent="0.25">
      <c r="A17" s="135">
        <v>4</v>
      </c>
      <c r="B17" s="126" t="str">
        <f>'Приложение 1(общий)'!B14</f>
        <v xml:space="preserve">Обтирочный материал, загрязненный нефтью или нефтепродуктами (содержащий нефти или нефтепродукты менее 15%) </v>
      </c>
      <c r="C17" s="126" t="str">
        <f>'Приложение 1(общий)'!C14</f>
        <v>9 19 204 02 60 4</v>
      </c>
      <c r="D17" s="126">
        <v>4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f>E17</f>
        <v>0</v>
      </c>
      <c r="K17" s="87" t="s">
        <v>107</v>
      </c>
      <c r="L17" s="87" t="s">
        <v>108</v>
      </c>
      <c r="M17" s="87" t="s">
        <v>103</v>
      </c>
      <c r="N17" s="134" t="s">
        <v>109</v>
      </c>
      <c r="O17" s="134"/>
    </row>
    <row r="18" spans="1:15" s="17" customFormat="1" ht="75" customHeight="1" x14ac:dyDescent="0.25">
      <c r="A18" s="136"/>
      <c r="B18" s="127"/>
      <c r="C18" s="127"/>
      <c r="D18" s="127"/>
      <c r="E18" s="140"/>
      <c r="F18" s="140"/>
      <c r="G18" s="140"/>
      <c r="H18" s="140"/>
      <c r="I18" s="140"/>
      <c r="J18" s="140"/>
      <c r="K18" s="87" t="s">
        <v>107</v>
      </c>
      <c r="L18" s="87" t="s">
        <v>108</v>
      </c>
      <c r="M18" s="87" t="s">
        <v>103</v>
      </c>
      <c r="N18" s="134" t="s">
        <v>109</v>
      </c>
      <c r="O18" s="134"/>
    </row>
    <row r="19" spans="1:15" s="20" customFormat="1" ht="65.25" customHeight="1" x14ac:dyDescent="0.25">
      <c r="A19" s="135">
        <v>5</v>
      </c>
      <c r="B19" s="125" t="str">
        <f>'Приложение 1(общий)'!B15</f>
        <v xml:space="preserve">Отходы упаковочного картона незагрязненные </v>
      </c>
      <c r="C19" s="125" t="str">
        <f>'Приложение 1(общий)'!C15</f>
        <v>4 05 183 01 60 5</v>
      </c>
      <c r="D19" s="125">
        <v>5</v>
      </c>
      <c r="E19" s="139">
        <f>'Приложение 2 (9 месяцев) '!G16</f>
        <v>0.87</v>
      </c>
      <c r="F19" s="139">
        <v>0</v>
      </c>
      <c r="G19" s="139">
        <f>E19</f>
        <v>0.87</v>
      </c>
      <c r="H19" s="139">
        <v>0</v>
      </c>
      <c r="I19" s="139">
        <v>0</v>
      </c>
      <c r="J19" s="139">
        <v>0</v>
      </c>
      <c r="K19" s="87" t="s">
        <v>107</v>
      </c>
      <c r="L19" s="87" t="s">
        <v>108</v>
      </c>
      <c r="M19" s="87" t="s">
        <v>103</v>
      </c>
      <c r="N19" s="134" t="s">
        <v>109</v>
      </c>
      <c r="O19" s="134"/>
    </row>
    <row r="20" spans="1:15" s="20" customFormat="1" ht="73.5" customHeight="1" x14ac:dyDescent="0.25">
      <c r="A20" s="136"/>
      <c r="B20" s="125"/>
      <c r="C20" s="125"/>
      <c r="D20" s="125"/>
      <c r="E20" s="140"/>
      <c r="F20" s="140"/>
      <c r="G20" s="140"/>
      <c r="H20" s="140"/>
      <c r="I20" s="140"/>
      <c r="J20" s="140"/>
      <c r="K20" s="87" t="s">
        <v>107</v>
      </c>
      <c r="L20" s="87" t="s">
        <v>108</v>
      </c>
      <c r="M20" s="87" t="s">
        <v>103</v>
      </c>
      <c r="N20" s="134" t="s">
        <v>109</v>
      </c>
      <c r="O20" s="134"/>
    </row>
    <row r="21" spans="1:15" s="20" customFormat="1" ht="65.25" customHeight="1" x14ac:dyDescent="0.25">
      <c r="A21" s="135">
        <v>6</v>
      </c>
      <c r="B21" s="125" t="str">
        <f>'Приложение 1(общий)'!B16</f>
        <v xml:space="preserve">Отходы пленки полиэтилена и изделий из нее незагрязненные </v>
      </c>
      <c r="C21" s="141" t="str">
        <f>'Приложение 1(общий)'!C16</f>
        <v>4 34 110 02 29 5</v>
      </c>
      <c r="D21" s="141">
        <v>5</v>
      </c>
      <c r="E21" s="139">
        <f>'Приложение 2 (9 месяцев) '!G17</f>
        <v>0</v>
      </c>
      <c r="F21" s="139">
        <v>0</v>
      </c>
      <c r="G21" s="139">
        <f>E21</f>
        <v>0</v>
      </c>
      <c r="H21" s="139">
        <v>0</v>
      </c>
      <c r="I21" s="139">
        <v>0</v>
      </c>
      <c r="J21" s="139">
        <v>0</v>
      </c>
      <c r="K21" s="87" t="s">
        <v>107</v>
      </c>
      <c r="L21" s="87" t="s">
        <v>108</v>
      </c>
      <c r="M21" s="87" t="s">
        <v>103</v>
      </c>
      <c r="N21" s="134" t="s">
        <v>109</v>
      </c>
      <c r="O21" s="134"/>
    </row>
    <row r="22" spans="1:15" s="20" customFormat="1" ht="75.75" customHeight="1" x14ac:dyDescent="0.25">
      <c r="A22" s="136"/>
      <c r="B22" s="125"/>
      <c r="C22" s="141"/>
      <c r="D22" s="141"/>
      <c r="E22" s="140"/>
      <c r="F22" s="140"/>
      <c r="G22" s="140"/>
      <c r="H22" s="140"/>
      <c r="I22" s="140"/>
      <c r="J22" s="140"/>
      <c r="K22" s="87" t="s">
        <v>107</v>
      </c>
      <c r="L22" s="87" t="s">
        <v>108</v>
      </c>
      <c r="M22" s="87" t="s">
        <v>103</v>
      </c>
      <c r="N22" s="134" t="s">
        <v>109</v>
      </c>
      <c r="O22" s="134"/>
    </row>
    <row r="23" spans="1:15" s="17" customFormat="1" ht="47.25" customHeight="1" x14ac:dyDescent="0.25">
      <c r="A23" s="18">
        <v>7</v>
      </c>
      <c r="B23" s="19" t="str">
        <f>'Приложение 1(общий)'!B17</f>
        <v>Лом и отходы, содержащие незагрязненные черные металлы в виде изделий, кусков, несортированные</v>
      </c>
      <c r="C23" s="77" t="str">
        <f>'Приложение 1(общий)'!C17</f>
        <v>4 61 010 01 20 5</v>
      </c>
      <c r="D23" s="41">
        <v>5</v>
      </c>
      <c r="E23" s="83">
        <f>'Приложение 2 (9 месяцев) '!G18</f>
        <v>0</v>
      </c>
      <c r="F23" s="73">
        <v>0</v>
      </c>
      <c r="G23" s="84">
        <f>'Приложение 2 (9 месяцев) '!G18</f>
        <v>0</v>
      </c>
      <c r="H23" s="68">
        <v>0</v>
      </c>
      <c r="I23" s="71">
        <v>0</v>
      </c>
      <c r="J23" s="71">
        <v>0</v>
      </c>
      <c r="K23" s="87" t="s">
        <v>107</v>
      </c>
      <c r="L23" s="87" t="s">
        <v>108</v>
      </c>
      <c r="M23" s="87" t="s">
        <v>103</v>
      </c>
      <c r="N23" s="134" t="s">
        <v>109</v>
      </c>
      <c r="O23" s="134"/>
    </row>
    <row r="24" spans="1:15" x14ac:dyDescent="0.25">
      <c r="A24" s="2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ht="13.2" x14ac:dyDescent="0.25">
      <c r="A25" s="12"/>
      <c r="B25" s="54" t="s">
        <v>99</v>
      </c>
      <c r="C25" s="111"/>
      <c r="D25" s="111"/>
      <c r="F25" s="111"/>
      <c r="G25" s="111"/>
      <c r="H25" s="111"/>
      <c r="J25" s="14"/>
      <c r="K25" s="14"/>
      <c r="L25" s="14"/>
      <c r="M25" s="56" t="s">
        <v>102</v>
      </c>
      <c r="N25" s="57" t="str">
        <f>'Приложение 2 (9 месяцев) '!P20</f>
        <v>.</v>
      </c>
      <c r="O25" s="58"/>
    </row>
    <row r="26" spans="1:15" ht="13.8" x14ac:dyDescent="0.25">
      <c r="A26" s="14"/>
      <c r="B26" s="1"/>
      <c r="C26" s="110" t="s">
        <v>101</v>
      </c>
      <c r="D26" s="110"/>
      <c r="F26" s="142" t="s">
        <v>100</v>
      </c>
      <c r="G26" s="142"/>
      <c r="H26" s="142"/>
      <c r="J26" s="12"/>
      <c r="K26" s="12"/>
      <c r="L26" s="15"/>
      <c r="M26" s="1"/>
      <c r="N26" s="1"/>
    </row>
    <row r="30" spans="1:15" x14ac:dyDescent="0.25">
      <c r="E30" s="86">
        <f>SUM(E12:E23)</f>
        <v>3.7329999999999997</v>
      </c>
    </row>
  </sheetData>
  <mergeCells count="83">
    <mergeCell ref="C26:D26"/>
    <mergeCell ref="F26:H26"/>
    <mergeCell ref="N21:O21"/>
    <mergeCell ref="N22:O22"/>
    <mergeCell ref="N23:O23"/>
    <mergeCell ref="C25:D25"/>
    <mergeCell ref="F25:H25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F15:F16"/>
    <mergeCell ref="N17:O17"/>
    <mergeCell ref="N18:O18"/>
    <mergeCell ref="N19:O19"/>
    <mergeCell ref="N20:O20"/>
    <mergeCell ref="F19:F20"/>
    <mergeCell ref="F17:F18"/>
    <mergeCell ref="G19:G20"/>
    <mergeCell ref="H19:H20"/>
    <mergeCell ref="I19:I20"/>
    <mergeCell ref="J19:J20"/>
    <mergeCell ref="G17:G18"/>
    <mergeCell ref="H17:H18"/>
    <mergeCell ref="I17:I18"/>
    <mergeCell ref="J17:J18"/>
    <mergeCell ref="N15:O15"/>
    <mergeCell ref="N16:O16"/>
    <mergeCell ref="G15:G16"/>
    <mergeCell ref="H15:H16"/>
    <mergeCell ref="I15:I16"/>
    <mergeCell ref="J15:J16"/>
    <mergeCell ref="A15:A16"/>
    <mergeCell ref="B15:B16"/>
    <mergeCell ref="C15:C16"/>
    <mergeCell ref="D15:D16"/>
    <mergeCell ref="E15:E16"/>
    <mergeCell ref="N11:O11"/>
    <mergeCell ref="N12:O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N13:O13"/>
    <mergeCell ref="N14:O14"/>
    <mergeCell ref="M8:O8"/>
    <mergeCell ref="A9:A10"/>
    <mergeCell ref="B9:B10"/>
    <mergeCell ref="C9:C10"/>
    <mergeCell ref="D9:D10"/>
    <mergeCell ref="E9:J9"/>
    <mergeCell ref="K9:K10"/>
    <mergeCell ref="L9:L10"/>
    <mergeCell ref="M9:M10"/>
    <mergeCell ref="N9:O10"/>
    <mergeCell ref="A7:E7"/>
    <mergeCell ref="K1:O1"/>
    <mergeCell ref="K2:O2"/>
    <mergeCell ref="K3:O3"/>
    <mergeCell ref="C5:K5"/>
    <mergeCell ref="C6:I6"/>
  </mergeCells>
  <pageMargins left="0.70866141732283472" right="0.28000000000000003" top="0.28999999999999998" bottom="0.31" header="0.31496062992125984" footer="0.31496062992125984"/>
  <pageSetup paperSize="9" scale="75" fitToHeight="0" orientation="landscape" r:id="rId1"/>
  <rowBreaks count="1" manualBreakCount="1">
    <brk id="18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1"/>
  <sheetViews>
    <sheetView tabSelected="1" view="pageBreakPreview" zoomScaleNormal="85" zoomScaleSheetLayoutView="100" workbookViewId="0">
      <selection activeCell="M16" sqref="M16"/>
    </sheetView>
  </sheetViews>
  <sheetFormatPr defaultColWidth="9.109375" defaultRowHeight="12" x14ac:dyDescent="0.25"/>
  <cols>
    <col min="1" max="1" width="5.6640625" style="9" customWidth="1"/>
    <col min="2" max="2" width="34.109375" style="9" customWidth="1"/>
    <col min="3" max="3" width="12.6640625" style="9" customWidth="1"/>
    <col min="4" max="4" width="8.109375" style="9" customWidth="1"/>
    <col min="5" max="5" width="6.6640625" style="9" customWidth="1"/>
    <col min="6" max="6" width="17.6640625" style="9" customWidth="1"/>
    <col min="7" max="9" width="6.88671875" style="9" customWidth="1"/>
    <col min="10" max="10" width="6.5546875" style="9" customWidth="1"/>
    <col min="11" max="11" width="6.6640625" style="9" customWidth="1"/>
    <col min="12" max="12" width="24.5546875" style="9" customWidth="1"/>
    <col min="13" max="13" width="13.33203125" style="9" customWidth="1"/>
    <col min="14" max="14" width="11.88671875" style="9" customWidth="1"/>
    <col min="15" max="16384" width="9.109375" style="9"/>
  </cols>
  <sheetData>
    <row r="2" spans="1:14" ht="13.2" x14ac:dyDescent="0.25">
      <c r="A2" s="119" t="s">
        <v>60</v>
      </c>
      <c r="B2" s="119"/>
      <c r="C2" s="119"/>
      <c r="D2" s="119"/>
      <c r="E2" s="119"/>
      <c r="F2" s="80"/>
      <c r="G2" s="81"/>
      <c r="H2" s="81"/>
      <c r="I2" s="81"/>
      <c r="J2" s="81"/>
      <c r="K2" s="23"/>
      <c r="L2" s="40"/>
      <c r="M2" s="81"/>
      <c r="N2" s="17"/>
    </row>
    <row r="3" spans="1:1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79"/>
    </row>
    <row r="4" spans="1:14" ht="17.25" customHeight="1" x14ac:dyDescent="0.25">
      <c r="A4" s="125" t="s">
        <v>26</v>
      </c>
      <c r="B4" s="125" t="s">
        <v>23</v>
      </c>
      <c r="C4" s="125" t="s">
        <v>1</v>
      </c>
      <c r="D4" s="126" t="s">
        <v>33</v>
      </c>
      <c r="E4" s="125" t="s">
        <v>61</v>
      </c>
      <c r="F4" s="125"/>
      <c r="G4" s="125"/>
      <c r="H4" s="125"/>
      <c r="I4" s="125"/>
      <c r="J4" s="125"/>
      <c r="K4" s="125"/>
      <c r="L4" s="126" t="s">
        <v>64</v>
      </c>
      <c r="M4" s="126" t="s">
        <v>55</v>
      </c>
      <c r="N4" s="126" t="s">
        <v>56</v>
      </c>
    </row>
    <row r="5" spans="1:14" ht="14.25" customHeight="1" x14ac:dyDescent="0.25">
      <c r="A5" s="125"/>
      <c r="B5" s="125"/>
      <c r="C5" s="125"/>
      <c r="D5" s="143"/>
      <c r="E5" s="144" t="s">
        <v>2</v>
      </c>
      <c r="F5" s="146" t="s">
        <v>62</v>
      </c>
      <c r="G5" s="128"/>
      <c r="H5" s="128"/>
      <c r="I5" s="128"/>
      <c r="J5" s="128"/>
      <c r="K5" s="129"/>
      <c r="L5" s="143"/>
      <c r="M5" s="143"/>
      <c r="N5" s="143"/>
    </row>
    <row r="6" spans="1:14" ht="79.5" customHeight="1" x14ac:dyDescent="0.25">
      <c r="A6" s="125"/>
      <c r="B6" s="125"/>
      <c r="C6" s="125"/>
      <c r="D6" s="127"/>
      <c r="E6" s="145"/>
      <c r="F6" s="77" t="s">
        <v>63</v>
      </c>
      <c r="G6" s="50" t="s">
        <v>50</v>
      </c>
      <c r="H6" s="50" t="s">
        <v>51</v>
      </c>
      <c r="I6" s="50" t="s">
        <v>3</v>
      </c>
      <c r="J6" s="50" t="s">
        <v>52</v>
      </c>
      <c r="K6" s="50" t="s">
        <v>53</v>
      </c>
      <c r="L6" s="127"/>
      <c r="M6" s="127"/>
      <c r="N6" s="127"/>
    </row>
    <row r="7" spans="1:14" x14ac:dyDescent="0.25">
      <c r="A7" s="78">
        <v>1</v>
      </c>
      <c r="B7" s="78">
        <v>2</v>
      </c>
      <c r="C7" s="78">
        <v>3</v>
      </c>
      <c r="D7" s="78">
        <v>4</v>
      </c>
      <c r="E7" s="78">
        <v>5</v>
      </c>
      <c r="F7" s="78">
        <v>6</v>
      </c>
      <c r="G7" s="78">
        <v>7</v>
      </c>
      <c r="H7" s="78">
        <f>G7+1</f>
        <v>8</v>
      </c>
      <c r="I7" s="78">
        <f>H7+1</f>
        <v>9</v>
      </c>
      <c r="J7" s="78">
        <f>I7+1</f>
        <v>10</v>
      </c>
      <c r="K7" s="78">
        <f t="shared" ref="K7" si="0">J7+1</f>
        <v>11</v>
      </c>
      <c r="L7" s="49">
        <v>12</v>
      </c>
      <c r="M7" s="49">
        <v>13</v>
      </c>
      <c r="N7" s="49">
        <v>14</v>
      </c>
    </row>
    <row r="8" spans="1:14" ht="38.25" customHeight="1" x14ac:dyDescent="0.25">
      <c r="A8" s="78" t="s">
        <v>17</v>
      </c>
      <c r="B8" s="78" t="s">
        <v>17</v>
      </c>
      <c r="C8" s="78" t="s">
        <v>17</v>
      </c>
      <c r="D8" s="78" t="s">
        <v>17</v>
      </c>
      <c r="E8" s="78" t="s">
        <v>17</v>
      </c>
      <c r="F8" s="78" t="s">
        <v>17</v>
      </c>
      <c r="G8" s="78" t="s">
        <v>17</v>
      </c>
      <c r="H8" s="78" t="s">
        <v>17</v>
      </c>
      <c r="I8" s="78" t="s">
        <v>17</v>
      </c>
      <c r="J8" s="78" t="s">
        <v>17</v>
      </c>
      <c r="K8" s="78" t="s">
        <v>17</v>
      </c>
      <c r="L8" s="78" t="s">
        <v>17</v>
      </c>
      <c r="M8" s="78" t="s">
        <v>17</v>
      </c>
      <c r="N8" s="78" t="s">
        <v>17</v>
      </c>
    </row>
    <row r="9" spans="1:14" x14ac:dyDescent="0.25">
      <c r="A9" s="2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3.2" x14ac:dyDescent="0.25">
      <c r="A10" s="12"/>
      <c r="B10" s="54" t="s">
        <v>99</v>
      </c>
      <c r="C10" s="111"/>
      <c r="D10" s="111"/>
      <c r="F10" s="111"/>
      <c r="G10" s="111"/>
      <c r="J10" s="14"/>
      <c r="K10" s="14"/>
      <c r="L10" s="56" t="s">
        <v>102</v>
      </c>
      <c r="M10" s="57" t="str">
        <f>'Приложение 2 (9 месяцев) '!P20</f>
        <v>.</v>
      </c>
      <c r="N10" s="14"/>
    </row>
    <row r="11" spans="1:14" ht="13.8" x14ac:dyDescent="0.25">
      <c r="A11" s="14"/>
      <c r="B11" s="1"/>
      <c r="C11" s="110" t="s">
        <v>101</v>
      </c>
      <c r="D11" s="110"/>
      <c r="F11" s="110" t="s">
        <v>100</v>
      </c>
      <c r="G11" s="110"/>
      <c r="J11" s="12"/>
      <c r="K11" s="12"/>
      <c r="L11" s="1"/>
      <c r="M11" s="1"/>
      <c r="N11" s="14"/>
    </row>
  </sheetData>
  <mergeCells count="15">
    <mergeCell ref="C11:D11"/>
    <mergeCell ref="F11:G11"/>
    <mergeCell ref="L4:L6"/>
    <mergeCell ref="M4:M6"/>
    <mergeCell ref="N4:N6"/>
    <mergeCell ref="E5:E6"/>
    <mergeCell ref="F5:K5"/>
    <mergeCell ref="C10:D10"/>
    <mergeCell ref="F10:G10"/>
    <mergeCell ref="A2:E2"/>
    <mergeCell ref="A4:A6"/>
    <mergeCell ref="B4:B6"/>
    <mergeCell ref="C4:C6"/>
    <mergeCell ref="D4:D6"/>
    <mergeCell ref="E4:K4"/>
  </mergeCells>
  <pageMargins left="0.70866141732283472" right="0.28000000000000003" top="0.28999999999999998" bottom="0.31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Титул (9 месяцев)</vt:lpstr>
      <vt:lpstr>Приложение 1(общий)</vt:lpstr>
      <vt:lpstr>Приложение 2 (9 месяцев) </vt:lpstr>
      <vt:lpstr>Таблица 3 (9 месяцев)  </vt:lpstr>
      <vt:lpstr> Таблица 4 (9 месяцев)</vt:lpstr>
      <vt:lpstr>' Таблица 4 (9 месяцев)'!Область_печати</vt:lpstr>
      <vt:lpstr>'Приложение 1(общий)'!Область_печати</vt:lpstr>
      <vt:lpstr>'Приложение 2 (9 месяцев) '!Область_печати</vt:lpstr>
      <vt:lpstr>'Таблица 3 (9 месяцев)  '!Область_печати</vt:lpstr>
      <vt:lpstr>'Титул (9 месяцев)'!Область_печати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11</dc:creator>
  <cp:lastModifiedBy>User</cp:lastModifiedBy>
  <cp:lastPrinted>2025-06-05T07:38:32Z</cp:lastPrinted>
  <dcterms:created xsi:type="dcterms:W3CDTF">2016-11-10T13:37:42Z</dcterms:created>
  <dcterms:modified xsi:type="dcterms:W3CDTF">2026-01-09T12:03:28Z</dcterms:modified>
</cp:coreProperties>
</file>